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892"/>
  </bookViews>
  <sheets>
    <sheet name="PATENT 2025" sheetId="1" r:id="rId1"/>
    <sheet name="FM 202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2" i="2"/>
  <c r="G3" i="2"/>
  <c r="H4" i="2"/>
  <c r="H5" i="2"/>
  <c r="H6" i="2"/>
  <c r="H7" i="2"/>
  <c r="G8" i="2"/>
  <c r="G9" i="2"/>
  <c r="H10" i="2"/>
  <c r="H2" i="2"/>
  <c r="G7" i="2" l="1"/>
  <c r="G6" i="2"/>
  <c r="G4" i="2"/>
  <c r="G5" i="2"/>
  <c r="H9" i="2"/>
  <c r="H8" i="2"/>
  <c r="H3" i="2"/>
  <c r="G10" i="2"/>
  <c r="G2" i="2"/>
  <c r="I16" i="1"/>
  <c r="G17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7" i="1"/>
  <c r="I18" i="1"/>
  <c r="I19" i="1"/>
  <c r="I20" i="1"/>
  <c r="H17" i="1" l="1"/>
  <c r="H13" i="1"/>
  <c r="H20" i="1"/>
  <c r="H16" i="1"/>
  <c r="H12" i="1"/>
  <c r="H8" i="1"/>
  <c r="H4" i="1"/>
  <c r="H14" i="1"/>
  <c r="H7" i="1"/>
  <c r="G14" i="1"/>
  <c r="G13" i="1"/>
  <c r="G18" i="1"/>
  <c r="H9" i="1"/>
  <c r="H5" i="1"/>
  <c r="G9" i="1"/>
  <c r="G11" i="1"/>
  <c r="H2" i="1"/>
  <c r="H18" i="1"/>
  <c r="H6" i="1"/>
  <c r="G19" i="1"/>
  <c r="H10" i="1"/>
  <c r="G3" i="1"/>
  <c r="H19" i="1"/>
  <c r="H3" i="1"/>
  <c r="G16" i="1"/>
  <c r="G12" i="1"/>
  <c r="G10" i="1"/>
  <c r="G15" i="1"/>
  <c r="H11" i="1"/>
  <c r="H15" i="1"/>
  <c r="G8" i="1"/>
  <c r="G2" i="1"/>
  <c r="G7" i="1"/>
  <c r="G6" i="1"/>
  <c r="G5" i="1"/>
  <c r="G20" i="1"/>
  <c r="G4" i="1"/>
</calcChain>
</file>

<file path=xl/sharedStrings.xml><?xml version="1.0" encoding="utf-8"?>
<sst xmlns="http://schemas.openxmlformats.org/spreadsheetml/2006/main" count="86" uniqueCount="65">
  <si>
    <t>Kod</t>
  </si>
  <si>
    <t>Hizmetin Türü</t>
  </si>
  <si>
    <t>1.01.22</t>
  </si>
  <si>
    <t>2.Yıl Sicil Kayıt Ücreti</t>
  </si>
  <si>
    <t>1.01.23</t>
  </si>
  <si>
    <t>3.Yıl Sicil Kayıt Ücreti</t>
  </si>
  <si>
    <t>1.01.24</t>
  </si>
  <si>
    <t>4.Yıl Sicil Kayıt Ücreti</t>
  </si>
  <si>
    <t>1.01.25</t>
  </si>
  <si>
    <t>5.Yıl Sicil Kayıt Ücreti</t>
  </si>
  <si>
    <t>1.01.26</t>
  </si>
  <si>
    <t>6.Yıl Sicil Kayıt Ücreti</t>
  </si>
  <si>
    <t>1.01.27</t>
  </si>
  <si>
    <t>7.Yıl Sicil Kayıt Ücreti</t>
  </si>
  <si>
    <t>1.01.28</t>
  </si>
  <si>
    <t>8.Yıl Sicil Kayıt Ücreti</t>
  </si>
  <si>
    <t>1.01.29</t>
  </si>
  <si>
    <t>9.Yıl Sicil Kayıt Ücreti</t>
  </si>
  <si>
    <t>1.01.30</t>
  </si>
  <si>
    <t>10.Yıl Sicil Kayıt Ücreti</t>
  </si>
  <si>
    <t>1.01.31</t>
  </si>
  <si>
    <t>11.Yıl Sicil Kayıt Ücreti</t>
  </si>
  <si>
    <t>1.01.32</t>
  </si>
  <si>
    <t>12.Yıl Sicil Kayıt Ücreti</t>
  </si>
  <si>
    <t>1.01.33</t>
  </si>
  <si>
    <t>13.Yıl Sicil Kayıt Ücreti</t>
  </si>
  <si>
    <t>1.01.34</t>
  </si>
  <si>
    <t>14.Yıl Sicil Kayıt Ücreti</t>
  </si>
  <si>
    <t>1.01.35</t>
  </si>
  <si>
    <t>15.Yıl Sicil Kayıt Ücreti</t>
  </si>
  <si>
    <t>1.01.36</t>
  </si>
  <si>
    <t>16.Yıl Sicil Kayıt Ücreti</t>
  </si>
  <si>
    <t>1.01.37</t>
  </si>
  <si>
    <t>17.Yıl Sicil Kayıt Ücreti</t>
  </si>
  <si>
    <t>1.01.38</t>
  </si>
  <si>
    <t>18.Yıl Sicil Kayıt Ücreti</t>
  </si>
  <si>
    <t>1.01.39</t>
  </si>
  <si>
    <t>19.Yıl Sicil Kayıt Ücreti</t>
  </si>
  <si>
    <t>1.01.40</t>
  </si>
  <si>
    <t>20.Yıl Sicil Kayıt Ücreti</t>
  </si>
  <si>
    <t>2024  Toplam Ücret</t>
  </si>
  <si>
    <t>1.Yıllık ücretler, herhangi bir bildirime gerek olmadan, her yıl vadesinde (başvuru tarihine tekabül eden ay ve günde) peşinen ödenmelidir.</t>
  </si>
  <si>
    <t>2. Vadesinde ödenmeyen yıllık ücretler, %25 ek bir ücretin ilavesiyle vadeyi takip eden 6 ay içinde ödenebilir. Vadesinde ödenmeyen yıllık ücret aşağıdaki formüle göre hesaplanır:</t>
  </si>
  <si>
    <t xml:space="preserve">    Vadesinde ödenmeyen yıllık ücret = [ (TÜRKPATENT ücreti + KDV) x 0.25 ] + Yıllık Ücret</t>
  </si>
  <si>
    <t>3. Yıllık ücretlerin vadeyi takip eden 6 ay içinde de ödenmemesi halinde başvuru geçersiz sayılır. Mülga 551 sayılı KHK gereğince daha sonra mücbir sebep kabul edilip başvuru yeniden geçerli hale gelirse, ilgili yıllık ücret, %50 ek bir ücretin ilavesiyle ödenir. Mücbir sebep ücreti aşağıdaki formüle göre hesaplanır:</t>
  </si>
  <si>
    <t xml:space="preserve"> Mücbir Sebep Ücreti = [ (TÜRKPATENT ücreti + KDV) x 0.50 ] + Yıllık Ücret</t>
  </si>
  <si>
    <t>4. Yıllık ücretlerin vadeyi takip eden 6 ay içinde de ödenmemesi halinde başvuru geçersiz sayılır. 6769 sayılı SMK gereğince patent/faydalı model hakkının sona erdiğine ilişkin bildirim tarihinden itibaren iki ay içinde telafi ücreti ödenir. Telafi ücreti ödenmesi gereken yıllık ücretin 1,5 katı olarak hesaplanır.</t>
  </si>
  <si>
    <t>1.02.17</t>
  </si>
  <si>
    <t>1.02.18</t>
  </si>
  <si>
    <t>1.02.19</t>
  </si>
  <si>
    <t>1.02.20</t>
  </si>
  <si>
    <t>1.02.21</t>
  </si>
  <si>
    <t>1.02.22</t>
  </si>
  <si>
    <t>1.02.23</t>
  </si>
  <si>
    <t>1.02.24</t>
  </si>
  <si>
    <t>1.02.25</t>
  </si>
  <si>
    <t>HARÇ 2025</t>
  </si>
  <si>
    <t>KURUM ÜCRETİ 2025</t>
  </si>
  <si>
    <t>KDV 2025(%20)</t>
  </si>
  <si>
    <t>2025  Toplam Ücret</t>
  </si>
  <si>
    <t>1.01.21
Vadesinde Ödenmeyen Yıllık Ücret
(1 Ocak 2025)</t>
  </si>
  <si>
    <t>1.01.20
Mücbir Sebep Ücreti 
(1 Ocak 2025)</t>
  </si>
  <si>
    <t>1.01.59
Yıllık Ücret İçin Telafi Ücreti
(1 Ocak 2025)</t>
  </si>
  <si>
    <t>HARÇ 205</t>
  </si>
  <si>
    <t>KDV 2025 (%20)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</si>
</sst>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/>
    </xf>
    <xf numFmtId="4" fontId="4" fillId="4" borderId="2" xfId="0" applyNumberFormat="1" applyFont="1" applyFill="1" applyBorder="1" applyAlignment="1">
      <alignment wrapText="1"/>
    </xf>
    <xf numFmtId="4" fontId="4" fillId="5" borderId="2" xfId="0" applyNumberFormat="1" applyFont="1" applyFill="1" applyBorder="1" applyAlignment="1">
      <alignment wrapText="1"/>
    </xf>
    <xf numFmtId="0" fontId="0" fillId="2" borderId="0" xfId="0" applyFill="1"/>
    <xf numFmtId="4" fontId="4" fillId="6" borderId="3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vertical="center"/>
    </xf>
    <xf numFmtId="4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" fontId="4" fillId="3" borderId="2" xfId="0" applyNumberFormat="1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H2" sqref="H2"/>
    </sheetView>
  </sheetViews>
  <sheetFormatPr defaultRowHeight="14.4" x14ac:dyDescent="0.3"/>
  <cols>
    <col min="2" max="2" width="19.88671875" customWidth="1"/>
    <col min="3" max="3" width="18.5546875" customWidth="1"/>
    <col min="4" max="4" width="19.88671875" customWidth="1"/>
    <col min="5" max="5" width="18.109375" customWidth="1"/>
    <col min="6" max="6" width="14.5546875" customWidth="1"/>
    <col min="7" max="7" width="17.5546875" customWidth="1"/>
    <col min="8" max="8" width="18.109375" customWidth="1"/>
    <col min="9" max="9" width="25.6640625" customWidth="1"/>
  </cols>
  <sheetData>
    <row r="1" spans="1:9" ht="66.599999999999994" thickBot="1" x14ac:dyDescent="0.35">
      <c r="A1" s="1" t="s">
        <v>0</v>
      </c>
      <c r="B1" s="1" t="s">
        <v>1</v>
      </c>
      <c r="C1" s="3" t="s">
        <v>56</v>
      </c>
      <c r="D1" s="2" t="s">
        <v>57</v>
      </c>
      <c r="E1" s="2" t="s">
        <v>58</v>
      </c>
      <c r="F1" s="4" t="s">
        <v>59</v>
      </c>
      <c r="G1" s="5" t="s">
        <v>60</v>
      </c>
      <c r="H1" s="4" t="s">
        <v>61</v>
      </c>
      <c r="I1" s="5" t="s">
        <v>62</v>
      </c>
    </row>
    <row r="2" spans="1:9" ht="15" thickBot="1" x14ac:dyDescent="0.35">
      <c r="A2" s="6" t="s">
        <v>2</v>
      </c>
      <c r="B2" s="1" t="s">
        <v>3</v>
      </c>
      <c r="C2" s="8">
        <v>2216.8000000000002</v>
      </c>
      <c r="D2" s="14">
        <v>744.33333333333303</v>
      </c>
      <c r="E2" s="15">
        <v>148.86666666666665</v>
      </c>
      <c r="F2" s="10">
        <v>3110</v>
      </c>
      <c r="G2" s="1">
        <f>((D2+E2)*0.25)+F2</f>
        <v>3333.2999999999997</v>
      </c>
      <c r="H2" s="1">
        <f>((D2+E2)*0.5)+F2</f>
        <v>3556.6</v>
      </c>
      <c r="I2" s="1">
        <f>F2*1.5</f>
        <v>4665</v>
      </c>
    </row>
    <row r="3" spans="1:9" ht="15" thickBot="1" x14ac:dyDescent="0.35">
      <c r="A3" s="6" t="s">
        <v>4</v>
      </c>
      <c r="B3" s="1" t="s">
        <v>5</v>
      </c>
      <c r="C3" s="8">
        <v>2216.8000000000002</v>
      </c>
      <c r="D3" s="14">
        <v>777.66666666666663</v>
      </c>
      <c r="E3" s="7">
        <v>155.53333333333333</v>
      </c>
      <c r="F3" s="10">
        <v>3150</v>
      </c>
      <c r="G3" s="1">
        <f t="shared" ref="G3:G20" si="0">((D3+E3)*0.25)+F3</f>
        <v>3383.3</v>
      </c>
      <c r="H3" s="1">
        <f t="shared" ref="H3:H20" si="1">((D3+E3)*0.5)+F3</f>
        <v>3616.6</v>
      </c>
      <c r="I3" s="1">
        <f t="shared" ref="I3:I20" si="2">F3*1.5</f>
        <v>4725</v>
      </c>
    </row>
    <row r="4" spans="1:9" ht="15" thickBot="1" x14ac:dyDescent="0.35">
      <c r="A4" s="6" t="s">
        <v>6</v>
      </c>
      <c r="B4" s="1" t="s">
        <v>7</v>
      </c>
      <c r="C4" s="8">
        <v>2216.8000000000002</v>
      </c>
      <c r="D4" s="14">
        <v>1094.3333333333333</v>
      </c>
      <c r="E4" s="15">
        <v>218.86666666666667</v>
      </c>
      <c r="F4" s="10">
        <v>3530</v>
      </c>
      <c r="G4" s="1">
        <f t="shared" si="0"/>
        <v>3858.3</v>
      </c>
      <c r="H4" s="1">
        <f t="shared" si="1"/>
        <v>4186.6000000000004</v>
      </c>
      <c r="I4" s="1">
        <f t="shared" si="2"/>
        <v>5295</v>
      </c>
    </row>
    <row r="5" spans="1:9" ht="15" thickBot="1" x14ac:dyDescent="0.35">
      <c r="A5" s="6" t="s">
        <v>8</v>
      </c>
      <c r="B5" s="1" t="s">
        <v>9</v>
      </c>
      <c r="C5" s="8">
        <v>2216.8000000000002</v>
      </c>
      <c r="D5" s="14">
        <v>2052.6666666666661</v>
      </c>
      <c r="E5" s="7">
        <v>410.53333333333325</v>
      </c>
      <c r="F5" s="10">
        <v>4680</v>
      </c>
      <c r="G5" s="1">
        <f t="shared" si="0"/>
        <v>5295.8</v>
      </c>
      <c r="H5" s="1">
        <f t="shared" si="1"/>
        <v>5911.5999999999995</v>
      </c>
      <c r="I5" s="1">
        <f t="shared" si="2"/>
        <v>7020</v>
      </c>
    </row>
    <row r="6" spans="1:9" ht="15" thickBot="1" x14ac:dyDescent="0.35">
      <c r="A6" s="6" t="s">
        <v>10</v>
      </c>
      <c r="B6" s="1" t="s">
        <v>11</v>
      </c>
      <c r="C6" s="8">
        <v>2216.8000000000002</v>
      </c>
      <c r="D6" s="14">
        <v>2927.6666666666665</v>
      </c>
      <c r="E6" s="15">
        <v>585.5333333333333</v>
      </c>
      <c r="F6" s="10">
        <v>5730</v>
      </c>
      <c r="G6" s="1">
        <f t="shared" si="0"/>
        <v>6608.3</v>
      </c>
      <c r="H6" s="1">
        <f t="shared" si="1"/>
        <v>7486.6</v>
      </c>
      <c r="I6" s="1">
        <f t="shared" si="2"/>
        <v>8595</v>
      </c>
    </row>
    <row r="7" spans="1:9" ht="15" thickBot="1" x14ac:dyDescent="0.35">
      <c r="A7" s="6" t="s">
        <v>12</v>
      </c>
      <c r="B7" s="1" t="s">
        <v>13</v>
      </c>
      <c r="C7" s="8">
        <v>2216.8000000000002</v>
      </c>
      <c r="D7" s="14">
        <v>3386</v>
      </c>
      <c r="E7" s="7">
        <v>677.2</v>
      </c>
      <c r="F7" s="10">
        <v>6280</v>
      </c>
      <c r="G7" s="1">
        <f t="shared" si="0"/>
        <v>7295.8</v>
      </c>
      <c r="H7" s="1">
        <f t="shared" si="1"/>
        <v>8311.6</v>
      </c>
      <c r="I7" s="1">
        <f t="shared" si="2"/>
        <v>9420</v>
      </c>
    </row>
    <row r="8" spans="1:9" ht="15" thickBot="1" x14ac:dyDescent="0.35">
      <c r="A8" s="6" t="s">
        <v>14</v>
      </c>
      <c r="B8" s="1" t="s">
        <v>15</v>
      </c>
      <c r="C8" s="8">
        <v>2216.8000000000002</v>
      </c>
      <c r="D8" s="14">
        <v>3919.3333333333335</v>
      </c>
      <c r="E8" s="15">
        <v>783.86666666666679</v>
      </c>
      <c r="F8" s="10">
        <v>6920</v>
      </c>
      <c r="G8" s="1">
        <f t="shared" si="0"/>
        <v>8095.8</v>
      </c>
      <c r="H8" s="1">
        <f t="shared" si="1"/>
        <v>9271.6</v>
      </c>
      <c r="I8" s="1">
        <f t="shared" si="2"/>
        <v>10380</v>
      </c>
    </row>
    <row r="9" spans="1:9" ht="15" thickBot="1" x14ac:dyDescent="0.35">
      <c r="A9" s="6" t="s">
        <v>16</v>
      </c>
      <c r="B9" s="1" t="s">
        <v>17</v>
      </c>
      <c r="C9" s="8">
        <v>2216.8000000000002</v>
      </c>
      <c r="D9" s="14">
        <v>4377.666666666667</v>
      </c>
      <c r="E9" s="7">
        <v>875.53333333333342</v>
      </c>
      <c r="F9" s="10">
        <v>7470</v>
      </c>
      <c r="G9" s="1">
        <f t="shared" si="0"/>
        <v>8783.2999999999993</v>
      </c>
      <c r="H9" s="1">
        <f t="shared" si="1"/>
        <v>10096.6</v>
      </c>
      <c r="I9" s="1">
        <f t="shared" si="2"/>
        <v>11205</v>
      </c>
    </row>
    <row r="10" spans="1:9" ht="15" thickBot="1" x14ac:dyDescent="0.35">
      <c r="A10" s="6" t="s">
        <v>18</v>
      </c>
      <c r="B10" s="1" t="s">
        <v>19</v>
      </c>
      <c r="C10" s="8">
        <v>2216.8000000000002</v>
      </c>
      <c r="D10" s="14">
        <v>4894.333333333333</v>
      </c>
      <c r="E10" s="15">
        <v>978.86666666666667</v>
      </c>
      <c r="F10" s="10">
        <v>8090</v>
      </c>
      <c r="G10" s="1">
        <f t="shared" si="0"/>
        <v>9558.2999999999993</v>
      </c>
      <c r="H10" s="1">
        <f t="shared" si="1"/>
        <v>11026.6</v>
      </c>
      <c r="I10" s="1">
        <f t="shared" si="2"/>
        <v>12135</v>
      </c>
    </row>
    <row r="11" spans="1:9" ht="15" thickBot="1" x14ac:dyDescent="0.35">
      <c r="A11" s="6" t="s">
        <v>20</v>
      </c>
      <c r="B11" s="1" t="s">
        <v>21</v>
      </c>
      <c r="C11" s="8">
        <v>2216.8000000000002</v>
      </c>
      <c r="D11" s="14">
        <v>5711</v>
      </c>
      <c r="E11" s="7">
        <v>1142.2</v>
      </c>
      <c r="F11" s="10">
        <v>9070</v>
      </c>
      <c r="G11" s="1">
        <f t="shared" si="0"/>
        <v>10783.3</v>
      </c>
      <c r="H11" s="1">
        <f t="shared" si="1"/>
        <v>12496.6</v>
      </c>
      <c r="I11" s="1">
        <f t="shared" si="2"/>
        <v>13605</v>
      </c>
    </row>
    <row r="12" spans="1:9" ht="15" thickBot="1" x14ac:dyDescent="0.35">
      <c r="A12" s="6" t="s">
        <v>22</v>
      </c>
      <c r="B12" s="1" t="s">
        <v>23</v>
      </c>
      <c r="C12" s="8">
        <v>2216.8000000000002</v>
      </c>
      <c r="D12" s="14">
        <v>6827.6666666666661</v>
      </c>
      <c r="E12" s="15">
        <v>1365.5333333333333</v>
      </c>
      <c r="F12" s="10">
        <v>10410</v>
      </c>
      <c r="G12" s="1">
        <f t="shared" si="0"/>
        <v>12458.3</v>
      </c>
      <c r="H12" s="1">
        <f t="shared" si="1"/>
        <v>14506.599999999999</v>
      </c>
      <c r="I12" s="1">
        <f t="shared" si="2"/>
        <v>15615</v>
      </c>
    </row>
    <row r="13" spans="1:9" ht="15" thickBot="1" x14ac:dyDescent="0.35">
      <c r="A13" s="6" t="s">
        <v>24</v>
      </c>
      <c r="B13" s="1" t="s">
        <v>25</v>
      </c>
      <c r="C13" s="8">
        <v>2216.8000000000002</v>
      </c>
      <c r="D13" s="14">
        <v>8044.333333333333</v>
      </c>
      <c r="E13" s="7">
        <v>1608.8666666666668</v>
      </c>
      <c r="F13" s="10">
        <v>11870</v>
      </c>
      <c r="G13" s="1">
        <f t="shared" si="0"/>
        <v>14283.3</v>
      </c>
      <c r="H13" s="1">
        <f t="shared" si="1"/>
        <v>16696.599999999999</v>
      </c>
      <c r="I13" s="1">
        <f t="shared" si="2"/>
        <v>17805</v>
      </c>
    </row>
    <row r="14" spans="1:9" ht="15" thickBot="1" x14ac:dyDescent="0.35">
      <c r="A14" s="6" t="s">
        <v>26</v>
      </c>
      <c r="B14" s="1" t="s">
        <v>27</v>
      </c>
      <c r="C14" s="8">
        <v>2216.8000000000002</v>
      </c>
      <c r="D14" s="14">
        <v>9261</v>
      </c>
      <c r="E14" s="15">
        <v>1852.2</v>
      </c>
      <c r="F14" s="10">
        <v>13330</v>
      </c>
      <c r="G14" s="1">
        <f t="shared" si="0"/>
        <v>16108.3</v>
      </c>
      <c r="H14" s="1">
        <f t="shared" si="1"/>
        <v>18886.599999999999</v>
      </c>
      <c r="I14" s="1">
        <f t="shared" si="2"/>
        <v>19995</v>
      </c>
    </row>
    <row r="15" spans="1:9" ht="15" thickBot="1" x14ac:dyDescent="0.35">
      <c r="A15" s="6" t="s">
        <v>28</v>
      </c>
      <c r="B15" s="1" t="s">
        <v>29</v>
      </c>
      <c r="C15" s="8">
        <v>2216.8000000000002</v>
      </c>
      <c r="D15" s="14">
        <v>10827.666666666668</v>
      </c>
      <c r="E15" s="7">
        <v>2165.5333333333338</v>
      </c>
      <c r="F15" s="10">
        <v>15210</v>
      </c>
      <c r="G15" s="1">
        <f t="shared" si="0"/>
        <v>18458.3</v>
      </c>
      <c r="H15" s="1">
        <f t="shared" si="1"/>
        <v>21706.6</v>
      </c>
      <c r="I15" s="1">
        <f t="shared" si="2"/>
        <v>22815</v>
      </c>
    </row>
    <row r="16" spans="1:9" ht="15" thickBot="1" x14ac:dyDescent="0.35">
      <c r="A16" s="6" t="s">
        <v>30</v>
      </c>
      <c r="B16" s="1" t="s">
        <v>31</v>
      </c>
      <c r="C16" s="8">
        <v>2216.8000000000002</v>
      </c>
      <c r="D16" s="14">
        <v>11944.333333333332</v>
      </c>
      <c r="E16" s="15">
        <v>2388.8666666666663</v>
      </c>
      <c r="F16" s="10">
        <v>16550</v>
      </c>
      <c r="G16" s="1">
        <f t="shared" si="0"/>
        <v>20133.3</v>
      </c>
      <c r="H16" s="1">
        <f t="shared" si="1"/>
        <v>23716.6</v>
      </c>
      <c r="I16" s="1">
        <f t="shared" si="2"/>
        <v>24825</v>
      </c>
    </row>
    <row r="17" spans="1:9" ht="15" thickBot="1" x14ac:dyDescent="0.35">
      <c r="A17" s="6" t="s">
        <v>32</v>
      </c>
      <c r="B17" s="1" t="s">
        <v>33</v>
      </c>
      <c r="C17" s="8">
        <v>2216.8000000000002</v>
      </c>
      <c r="D17" s="14">
        <v>13394.333333333334</v>
      </c>
      <c r="E17" s="7">
        <v>2678.8666666666668</v>
      </c>
      <c r="F17" s="10">
        <v>18290</v>
      </c>
      <c r="G17" s="1">
        <f t="shared" si="0"/>
        <v>22308.3</v>
      </c>
      <c r="H17" s="1">
        <f t="shared" si="1"/>
        <v>26326.6</v>
      </c>
      <c r="I17" s="1">
        <f t="shared" si="2"/>
        <v>27435</v>
      </c>
    </row>
    <row r="18" spans="1:9" ht="15" thickBot="1" x14ac:dyDescent="0.35">
      <c r="A18" s="6" t="s">
        <v>34</v>
      </c>
      <c r="B18" s="1" t="s">
        <v>35</v>
      </c>
      <c r="C18" s="8">
        <v>2216.8000000000002</v>
      </c>
      <c r="D18" s="14">
        <v>14402.666666666668</v>
      </c>
      <c r="E18" s="15">
        <v>2880.5333333333338</v>
      </c>
      <c r="F18" s="10">
        <v>19500</v>
      </c>
      <c r="G18" s="1">
        <f t="shared" si="0"/>
        <v>23820.799999999999</v>
      </c>
      <c r="H18" s="1">
        <f t="shared" si="1"/>
        <v>28141.599999999999</v>
      </c>
      <c r="I18" s="1">
        <f t="shared" si="2"/>
        <v>29250</v>
      </c>
    </row>
    <row r="19" spans="1:9" ht="15" thickBot="1" x14ac:dyDescent="0.35">
      <c r="A19" s="6" t="s">
        <v>36</v>
      </c>
      <c r="B19" s="1" t="s">
        <v>37</v>
      </c>
      <c r="C19" s="8">
        <v>2216.8000000000002</v>
      </c>
      <c r="D19" s="14">
        <v>15252.666666666668</v>
      </c>
      <c r="E19" s="7">
        <v>3050.5333333333338</v>
      </c>
      <c r="F19" s="10">
        <v>20520</v>
      </c>
      <c r="G19" s="1">
        <f t="shared" si="0"/>
        <v>25095.8</v>
      </c>
      <c r="H19" s="1">
        <f t="shared" si="1"/>
        <v>29671.599999999999</v>
      </c>
      <c r="I19" s="1">
        <f t="shared" si="2"/>
        <v>30780</v>
      </c>
    </row>
    <row r="20" spans="1:9" x14ac:dyDescent="0.3">
      <c r="A20" s="6" t="s">
        <v>38</v>
      </c>
      <c r="B20" s="1" t="s">
        <v>39</v>
      </c>
      <c r="C20" s="8">
        <v>2216.8000000000002</v>
      </c>
      <c r="D20" s="14">
        <v>15952.666666666668</v>
      </c>
      <c r="E20" s="15">
        <v>3190.5333333333338</v>
      </c>
      <c r="F20" s="10">
        <v>21360</v>
      </c>
      <c r="G20" s="1">
        <f t="shared" si="0"/>
        <v>26145.8</v>
      </c>
      <c r="H20" s="1">
        <f t="shared" si="1"/>
        <v>30931.599999999999</v>
      </c>
      <c r="I20" s="1">
        <f t="shared" si="2"/>
        <v>32040</v>
      </c>
    </row>
    <row r="24" spans="1:9" x14ac:dyDescent="0.3">
      <c r="A24" t="s">
        <v>41</v>
      </c>
      <c r="E24" s="9"/>
      <c r="F24" s="9"/>
      <c r="G24" s="9"/>
      <c r="H24" s="9"/>
      <c r="I24" s="9"/>
    </row>
    <row r="25" spans="1:9" x14ac:dyDescent="0.3">
      <c r="A25" t="s">
        <v>42</v>
      </c>
      <c r="E25" s="9"/>
      <c r="F25" s="9"/>
      <c r="G25" s="9"/>
      <c r="H25" s="9"/>
      <c r="I25" s="9"/>
    </row>
    <row r="26" spans="1:9" x14ac:dyDescent="0.3">
      <c r="A26" t="s">
        <v>43</v>
      </c>
      <c r="E26" s="9"/>
      <c r="F26" s="9"/>
      <c r="G26" s="9"/>
      <c r="H26" s="9"/>
      <c r="I26" s="9"/>
    </row>
    <row r="27" spans="1:9" x14ac:dyDescent="0.3">
      <c r="A27" t="s">
        <v>44</v>
      </c>
      <c r="E27" s="9"/>
      <c r="F27" s="9"/>
      <c r="G27" s="9"/>
      <c r="H27" s="9"/>
      <c r="I27" s="9"/>
    </row>
    <row r="28" spans="1:9" x14ac:dyDescent="0.3">
      <c r="A28" t="s">
        <v>45</v>
      </c>
      <c r="E28" s="9"/>
      <c r="F28" s="9"/>
      <c r="G28" s="9"/>
      <c r="H28" s="9"/>
      <c r="I28" s="9"/>
    </row>
    <row r="29" spans="1:9" x14ac:dyDescent="0.3">
      <c r="A29" t="s">
        <v>46</v>
      </c>
      <c r="E29" s="9"/>
      <c r="F29" s="9"/>
      <c r="G29" s="9"/>
      <c r="H29" s="9"/>
      <c r="I29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2" sqref="F2"/>
    </sheetView>
  </sheetViews>
  <sheetFormatPr defaultRowHeight="14.4" x14ac:dyDescent="0.3"/>
  <cols>
    <col min="1" max="1" width="19.33203125" customWidth="1"/>
    <col min="2" max="2" width="19.109375" customWidth="1"/>
    <col min="3" max="3" width="20.44140625" customWidth="1"/>
    <col min="4" max="4" width="20.88671875" customWidth="1"/>
    <col min="5" max="5" width="18.88671875" customWidth="1"/>
    <col min="7" max="7" width="26.33203125" customWidth="1"/>
    <col min="8" max="8" width="23.5546875" customWidth="1"/>
    <col min="9" max="9" width="20.44140625" customWidth="1"/>
  </cols>
  <sheetData>
    <row r="1" spans="1:9" ht="53.4" thickBot="1" x14ac:dyDescent="0.35">
      <c r="A1" t="s">
        <v>0</v>
      </c>
      <c r="B1" s="1" t="s">
        <v>1</v>
      </c>
      <c r="C1" s="3" t="s">
        <v>63</v>
      </c>
      <c r="D1" s="2" t="s">
        <v>57</v>
      </c>
      <c r="E1" s="2" t="s">
        <v>64</v>
      </c>
      <c r="F1" s="4" t="s">
        <v>40</v>
      </c>
      <c r="G1" s="5" t="s">
        <v>60</v>
      </c>
      <c r="H1" s="4" t="s">
        <v>61</v>
      </c>
      <c r="I1" s="5" t="s">
        <v>62</v>
      </c>
    </row>
    <row r="2" spans="1:9" ht="15" thickBot="1" x14ac:dyDescent="0.35">
      <c r="A2" s="11" t="s">
        <v>47</v>
      </c>
      <c r="B2" s="1" t="s">
        <v>3</v>
      </c>
      <c r="C2" s="8">
        <v>2216.8000000000002</v>
      </c>
      <c r="D2" s="14">
        <v>369.33333333333314</v>
      </c>
      <c r="E2" s="7">
        <v>73.866666666666632</v>
      </c>
      <c r="F2" s="10">
        <v>2660</v>
      </c>
      <c r="G2" s="12">
        <f>((D2+E2)*0.25)+F2</f>
        <v>2770.7999999999997</v>
      </c>
      <c r="H2" s="12">
        <f>((D2+E2)*0.5)+F2</f>
        <v>2881.6</v>
      </c>
      <c r="I2" s="13">
        <f>F2*1.5</f>
        <v>3990</v>
      </c>
    </row>
    <row r="3" spans="1:9" ht="15" thickBot="1" x14ac:dyDescent="0.35">
      <c r="A3" s="11" t="s">
        <v>48</v>
      </c>
      <c r="B3" s="1" t="s">
        <v>5</v>
      </c>
      <c r="C3" s="8">
        <v>2216.8000000000002</v>
      </c>
      <c r="D3" s="14">
        <v>410.99999999999983</v>
      </c>
      <c r="E3" s="15">
        <v>82.199999999999974</v>
      </c>
      <c r="F3" s="10">
        <v>2710</v>
      </c>
      <c r="G3" s="12">
        <f t="shared" ref="G3:G10" si="0">((D3+E3)*0.25)+F3</f>
        <v>2833.3</v>
      </c>
      <c r="H3" s="12">
        <f t="shared" ref="H3:H10" si="1">((D3+E3)*0.5)+F3</f>
        <v>2956.6</v>
      </c>
      <c r="I3" s="13">
        <f t="shared" ref="I3:I10" si="2">F3*1.5</f>
        <v>4065</v>
      </c>
    </row>
    <row r="4" spans="1:9" ht="15" thickBot="1" x14ac:dyDescent="0.35">
      <c r="A4" s="11" t="s">
        <v>49</v>
      </c>
      <c r="B4" s="1" t="s">
        <v>7</v>
      </c>
      <c r="C4" s="8">
        <v>2216.8000000000002</v>
      </c>
      <c r="D4" s="14">
        <v>660.99999999999977</v>
      </c>
      <c r="E4" s="7">
        <v>132.19999999999996</v>
      </c>
      <c r="F4" s="10">
        <v>3010</v>
      </c>
      <c r="G4" s="12">
        <f t="shared" si="0"/>
        <v>3208.2999999999997</v>
      </c>
      <c r="H4" s="12">
        <f t="shared" si="1"/>
        <v>3406.6</v>
      </c>
      <c r="I4" s="13">
        <f t="shared" si="2"/>
        <v>4515</v>
      </c>
    </row>
    <row r="5" spans="1:9" ht="15" thickBot="1" x14ac:dyDescent="0.35">
      <c r="A5" s="11" t="s">
        <v>50</v>
      </c>
      <c r="B5" s="1" t="s">
        <v>9</v>
      </c>
      <c r="C5" s="8">
        <v>2216.8000000000002</v>
      </c>
      <c r="D5" s="14">
        <v>1344.3333333333335</v>
      </c>
      <c r="E5" s="15">
        <v>268.86666666666673</v>
      </c>
      <c r="F5" s="10">
        <v>3830</v>
      </c>
      <c r="G5" s="12">
        <f t="shared" si="0"/>
        <v>4233.3</v>
      </c>
      <c r="H5" s="12">
        <f t="shared" si="1"/>
        <v>4636.6000000000004</v>
      </c>
      <c r="I5" s="13">
        <f t="shared" si="2"/>
        <v>5745</v>
      </c>
    </row>
    <row r="6" spans="1:9" ht="15" thickBot="1" x14ac:dyDescent="0.35">
      <c r="A6" s="11" t="s">
        <v>51</v>
      </c>
      <c r="B6" s="1" t="s">
        <v>11</v>
      </c>
      <c r="C6" s="8">
        <v>2216.8000000000002</v>
      </c>
      <c r="D6" s="14">
        <v>1994.333333333333</v>
      </c>
      <c r="E6" s="7">
        <v>398.86666666666662</v>
      </c>
      <c r="F6" s="10">
        <v>4610</v>
      </c>
      <c r="G6" s="12">
        <f t="shared" si="0"/>
        <v>5208.3</v>
      </c>
      <c r="H6" s="12">
        <f t="shared" si="1"/>
        <v>5806.6</v>
      </c>
      <c r="I6" s="13">
        <f t="shared" si="2"/>
        <v>6915</v>
      </c>
    </row>
    <row r="7" spans="1:9" ht="15" thickBot="1" x14ac:dyDescent="0.35">
      <c r="A7" s="11" t="s">
        <v>52</v>
      </c>
      <c r="B7" s="1" t="s">
        <v>13</v>
      </c>
      <c r="C7" s="8">
        <v>2216.8000000000002</v>
      </c>
      <c r="D7" s="14">
        <v>2360.9999999999995</v>
      </c>
      <c r="E7" s="15">
        <v>472.19999999999993</v>
      </c>
      <c r="F7" s="10">
        <v>5050</v>
      </c>
      <c r="G7" s="12">
        <f t="shared" si="0"/>
        <v>5758.3</v>
      </c>
      <c r="H7" s="12">
        <f t="shared" si="1"/>
        <v>6466.5999999999995</v>
      </c>
      <c r="I7" s="13">
        <f t="shared" si="2"/>
        <v>7575</v>
      </c>
    </row>
    <row r="8" spans="1:9" ht="15" thickBot="1" x14ac:dyDescent="0.35">
      <c r="A8" s="11" t="s">
        <v>53</v>
      </c>
      <c r="B8" s="1" t="s">
        <v>15</v>
      </c>
      <c r="C8" s="8">
        <v>2216.8000000000002</v>
      </c>
      <c r="D8" s="14">
        <v>2677.6666666666665</v>
      </c>
      <c r="E8" s="7">
        <v>535.5333333333333</v>
      </c>
      <c r="F8" s="10">
        <v>5430</v>
      </c>
      <c r="G8" s="12">
        <f t="shared" si="0"/>
        <v>6233.3</v>
      </c>
      <c r="H8" s="12">
        <f t="shared" si="1"/>
        <v>7036.6</v>
      </c>
      <c r="I8" s="13">
        <f t="shared" si="2"/>
        <v>8145</v>
      </c>
    </row>
    <row r="9" spans="1:9" ht="15" thickBot="1" x14ac:dyDescent="0.35">
      <c r="A9" s="11" t="s">
        <v>54</v>
      </c>
      <c r="B9" s="1" t="s">
        <v>17</v>
      </c>
      <c r="C9" s="8">
        <v>2216.8000000000002</v>
      </c>
      <c r="D9" s="14">
        <v>3036</v>
      </c>
      <c r="E9" s="15">
        <v>607.20000000000005</v>
      </c>
      <c r="F9" s="10">
        <v>5860</v>
      </c>
      <c r="G9" s="12">
        <f t="shared" si="0"/>
        <v>6770.8</v>
      </c>
      <c r="H9" s="12">
        <f t="shared" si="1"/>
        <v>7681.6</v>
      </c>
      <c r="I9" s="13">
        <f t="shared" si="2"/>
        <v>8790</v>
      </c>
    </row>
    <row r="10" spans="1:9" x14ac:dyDescent="0.3">
      <c r="A10" s="11" t="s">
        <v>55</v>
      </c>
      <c r="B10" s="1" t="s">
        <v>19</v>
      </c>
      <c r="C10" s="8">
        <v>2216.8000000000002</v>
      </c>
      <c r="D10" s="14">
        <v>3444.3333333333335</v>
      </c>
      <c r="E10" s="7">
        <v>688.86666666666679</v>
      </c>
      <c r="F10" s="10">
        <v>6350</v>
      </c>
      <c r="G10" s="12">
        <f t="shared" si="0"/>
        <v>7383.3</v>
      </c>
      <c r="H10" s="12">
        <f t="shared" si="1"/>
        <v>8416.6</v>
      </c>
      <c r="I10" s="13">
        <f t="shared" si="2"/>
        <v>9525</v>
      </c>
    </row>
    <row r="16" spans="1:9" x14ac:dyDescent="0.3">
      <c r="A16" t="s">
        <v>41</v>
      </c>
    </row>
    <row r="17" spans="1:1" x14ac:dyDescent="0.3">
      <c r="A17" t="s">
        <v>42</v>
      </c>
    </row>
    <row r="18" spans="1:1" x14ac:dyDescent="0.3">
      <c r="A18" t="s">
        <v>43</v>
      </c>
    </row>
    <row r="19" spans="1:1" x14ac:dyDescent="0.3">
      <c r="A19" t="s">
        <v>44</v>
      </c>
    </row>
    <row r="20" spans="1:1" x14ac:dyDescent="0.3">
      <c r="A20" t="s">
        <v>45</v>
      </c>
    </row>
    <row r="21" spans="1:1" x14ac:dyDescent="0.3">
      <c r="A21" t="s">
        <v>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PATENT 2025</vt:lpstr>
      <vt:lpstr>FM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2024-12-31T18:46:11Z</dcterms:modified>
</cp:coreProperties>
</file>